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tucker/Documents/ TRU Stuff/S20a-MIST2610/ Content/Excel Stuff/ExcelCompetencies/"/>
    </mc:Choice>
  </mc:AlternateContent>
  <xr:revisionPtr revIDLastSave="0" documentId="13_ncr:1_{0BA5FE51-DD7D-9544-A16C-D2DB05963A2F}" xr6:coauthVersionLast="36" xr6:coauthVersionMax="36" xr10:uidLastSave="{00000000-0000-0000-0000-000000000000}"/>
  <bookViews>
    <workbookView xWindow="380" yWindow="460" windowWidth="28040" windowHeight="17040" activeTab="5" xr2:uid="{BDE36051-3E88-7341-A9B7-8F9137E059BF}"/>
  </bookViews>
  <sheets>
    <sheet name="Tab 0" sheetId="1" r:id="rId1"/>
    <sheet name="Tab A" sheetId="2" r:id="rId2"/>
    <sheet name="Tab B" sheetId="3" r:id="rId3"/>
    <sheet name="Tab C" sheetId="4" r:id="rId4"/>
    <sheet name="Tab D" sheetId="5" r:id="rId5"/>
    <sheet name="Tab E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6" l="1"/>
  <c r="L16" i="6"/>
  <c r="L15" i="6"/>
  <c r="L14" i="6"/>
  <c r="L13" i="6"/>
  <c r="L12" i="6"/>
  <c r="L11" i="6"/>
  <c r="L10" i="6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9" i="4"/>
  <c r="G8" i="2"/>
</calcChain>
</file>

<file path=xl/sharedStrings.xml><?xml version="1.0" encoding="utf-8"?>
<sst xmlns="http://schemas.openxmlformats.org/spreadsheetml/2006/main" count="327" uniqueCount="139">
  <si>
    <t>Name</t>
  </si>
  <si>
    <t>House</t>
  </si>
  <si>
    <t>Grade</t>
  </si>
  <si>
    <t>Michael Corner</t>
  </si>
  <si>
    <t>Ravenclaw</t>
  </si>
  <si>
    <t>Gregory Goyle</t>
  </si>
  <si>
    <t>Slytherin</t>
  </si>
  <si>
    <t>Fred Weasley</t>
  </si>
  <si>
    <t>Gryffindor</t>
  </si>
  <si>
    <t>George Weasley</t>
  </si>
  <si>
    <t>Harry Potter</t>
  </si>
  <si>
    <t>Luna Lovegood</t>
  </si>
  <si>
    <t>Cedric Diggory</t>
  </si>
  <si>
    <t>Hufflepuff</t>
  </si>
  <si>
    <t>Susan Bones</t>
  </si>
  <si>
    <t>Ronald Weasley</t>
  </si>
  <si>
    <t>Marietta Edgecombe</t>
  </si>
  <si>
    <t>Seamus Finnigan</t>
  </si>
  <si>
    <t>Ginny Weasley</t>
  </si>
  <si>
    <t>Dean Thomas</t>
  </si>
  <si>
    <t>Neville Longbottom</t>
  </si>
  <si>
    <t>Draco Malfoy</t>
  </si>
  <si>
    <t>Cho Chang</t>
  </si>
  <si>
    <t>Exam #1</t>
  </si>
  <si>
    <t>Exam #2</t>
  </si>
  <si>
    <t>Exam #3</t>
  </si>
  <si>
    <t>Basic Navigation:</t>
  </si>
  <si>
    <t>Double Click between columns - auto width</t>
  </si>
  <si>
    <t>Ditto for Rows</t>
  </si>
  <si>
    <t>Arrow Keys to Move</t>
  </si>
  <si>
    <t>Shift + Arrow Keys to Select Range</t>
  </si>
  <si>
    <t>Ctrl + Dn arrow =&gt; bottom of list</t>
  </si>
  <si>
    <t>Ctrl + Up arrow =&gt; top of list</t>
  </si>
  <si>
    <t>DItto Ctrl + Left arrow | Ctrl + Right arrow</t>
  </si>
  <si>
    <t>Shift + Cntrl + Down =&gt; select colum</t>
  </si>
  <si>
    <t>Shift + Cntrl + Right =&gt; continue selection to right</t>
  </si>
  <si>
    <t>Follow the MIST 2610 Excel standards as listed on the next page</t>
  </si>
  <si>
    <t>to design / develop spreadsheets.</t>
  </si>
  <si>
    <r>
      <t>of this document and general good practices of using “</t>
    </r>
    <r>
      <rPr>
        <b/>
        <sz val="12"/>
        <color rgb="FFFF0000"/>
        <rFont val="Calibri (Body)_x0000_"/>
      </rPr>
      <t>spreadsheet engineering</t>
    </r>
    <r>
      <rPr>
        <sz val="12"/>
        <color theme="1"/>
        <rFont val="Calibri"/>
        <family val="2"/>
        <scheme val="minor"/>
      </rPr>
      <t xml:space="preserve">” </t>
    </r>
  </si>
  <si>
    <t>Weighting Factors</t>
  </si>
  <si>
    <t>Check:</t>
  </si>
  <si>
    <t>Organize into "Modules"</t>
  </si>
  <si>
    <t>Document</t>
  </si>
  <si>
    <t>Colour Code</t>
  </si>
  <si>
    <t>Labels</t>
  </si>
  <si>
    <t>Comments</t>
  </si>
  <si>
    <t>Meaningful variable names</t>
  </si>
  <si>
    <t>Cells ONLY Contain:</t>
  </si>
  <si>
    <t>Values</t>
  </si>
  <si>
    <t>Formulas with references to other cells!!!</t>
  </si>
  <si>
    <t>Create formulas using relative, mixed, and absolute reference</t>
  </si>
  <si>
    <t>to make the formulas portable (being able to create a formula</t>
  </si>
  <si>
    <t>in one cell and copy it across the range as needed).</t>
  </si>
  <si>
    <t>Times Table:</t>
  </si>
  <si>
    <t>"Golden Data" /  Test Data !!</t>
  </si>
  <si>
    <t>Grade:</t>
  </si>
  <si>
    <t>Letter</t>
  </si>
  <si>
    <t>Grades:</t>
  </si>
  <si>
    <t>Start</t>
  </si>
  <si>
    <t>End</t>
  </si>
  <si>
    <t>F</t>
  </si>
  <si>
    <t>A+</t>
  </si>
  <si>
    <t>A</t>
  </si>
  <si>
    <t>A-</t>
  </si>
  <si>
    <t>B+</t>
  </si>
  <si>
    <t>B</t>
  </si>
  <si>
    <t>B-</t>
  </si>
  <si>
    <t>Ordinary</t>
  </si>
  <si>
    <t>Wizarding</t>
  </si>
  <si>
    <t>Levels (OWLs)</t>
  </si>
  <si>
    <t>OWLs</t>
  </si>
  <si>
    <t>85-90</t>
  </si>
  <si>
    <t>90-95</t>
  </si>
  <si>
    <t>95-100</t>
  </si>
  <si>
    <t>🦉</t>
  </si>
  <si>
    <t>🦉🦉</t>
  </si>
  <si>
    <t>🦉🦉🦉</t>
  </si>
  <si>
    <t>HLOOKUP, LOOKUP, CHOOSE, MATCH, INDEX in a particular</t>
  </si>
  <si>
    <t>problem-solving scenario.</t>
  </si>
  <si>
    <r>
      <t>Use appropriate “</t>
    </r>
    <r>
      <rPr>
        <b/>
        <sz val="12"/>
        <color rgb="FFFF0000"/>
        <rFont val="Calibri (Body)_x0000_"/>
      </rPr>
      <t>Lookup &amp; Reference</t>
    </r>
    <r>
      <rPr>
        <sz val="12"/>
        <color theme="1"/>
        <rFont val="Calibri"/>
        <family val="2"/>
        <scheme val="minor"/>
      </rPr>
      <t>” functions such as VLOOKUP,</t>
    </r>
  </si>
  <si>
    <t>Houses</t>
  </si>
  <si>
    <t>House #</t>
  </si>
  <si>
    <t>Max Grade</t>
  </si>
  <si>
    <t>Where ??</t>
  </si>
  <si>
    <t>Who ??</t>
  </si>
  <si>
    <t>MAX</t>
  </si>
  <si>
    <t>MATCH</t>
  </si>
  <si>
    <t>INDEX</t>
  </si>
  <si>
    <t>CHOOSE</t>
  </si>
  <si>
    <t>Use appropriate “Logical” functions such as</t>
  </si>
  <si>
    <t>IF, IFS, AND, OR, NOT in a particular problem-solving scenario.</t>
  </si>
  <si>
    <t>Image source: couponingtodisney.com blog</t>
  </si>
  <si>
    <t>Child:</t>
  </si>
  <si>
    <t>Emma</t>
  </si>
  <si>
    <t>Olivia</t>
  </si>
  <si>
    <t>Ava</t>
  </si>
  <si>
    <t>Amelia</t>
  </si>
  <si>
    <t>Isabella</t>
  </si>
  <si>
    <t>Sophia</t>
  </si>
  <si>
    <t>Charlotte</t>
  </si>
  <si>
    <t>Mia</t>
  </si>
  <si>
    <t>Mila</t>
  </si>
  <si>
    <t>Harper</t>
  </si>
  <si>
    <t>Evelyn</t>
  </si>
  <si>
    <t xml:space="preserve">Luna </t>
  </si>
  <si>
    <t>Liam</t>
  </si>
  <si>
    <t>Noah</t>
  </si>
  <si>
    <t>William</t>
  </si>
  <si>
    <t>Oliver</t>
  </si>
  <si>
    <t>Lucas</t>
  </si>
  <si>
    <t>Benjamin</t>
  </si>
  <si>
    <t>Elijah</t>
  </si>
  <si>
    <t>James</t>
  </si>
  <si>
    <t>Henry</t>
  </si>
  <si>
    <t>Alexander</t>
  </si>
  <si>
    <t>Sebastian</t>
  </si>
  <si>
    <t>Mason</t>
  </si>
  <si>
    <t>Height</t>
  </si>
  <si>
    <t>UoM</t>
  </si>
  <si>
    <t>40 inches = 1.016 metres</t>
  </si>
  <si>
    <t>Ride?</t>
  </si>
  <si>
    <t>IN</t>
  </si>
  <si>
    <t>CM</t>
  </si>
  <si>
    <t>Truth Table</t>
  </si>
  <si>
    <t>A and B</t>
  </si>
  <si>
    <t>A or B</t>
  </si>
  <si>
    <t>Not A</t>
  </si>
  <si>
    <t>Use appropriate “Information” functions such as</t>
  </si>
  <si>
    <t>ISBLANK, ISERROR in a particular problem-solving scenario.</t>
  </si>
  <si>
    <t>Things you can check:</t>
  </si>
  <si>
    <t>ISERR(value)</t>
  </si>
  <si>
    <t>ISERROR(value)</t>
  </si>
  <si>
    <t>ISLOGICAL(value)</t>
  </si>
  <si>
    <t>ISNA(value)</t>
  </si>
  <si>
    <t>ISNONTEXT(value)</t>
  </si>
  <si>
    <t>ISNUMBER(value)</t>
  </si>
  <si>
    <t>ISREF(value)</t>
  </si>
  <si>
    <t>ISTEXT(value)</t>
  </si>
  <si>
    <t>Add conditional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</si>
</sst>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  <font>
      <sz val="12"/>
      <color rgb="FF0432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9" fontId="0" fillId="0" borderId="0" xfId="0" applyNumberFormat="1"/>
    <xf numFmtId="9" fontId="3" fillId="0" borderId="0" xfId="0" applyNumberFormat="1" applyFont="1"/>
    <xf numFmtId="0" fontId="0" fillId="0" borderId="0" xfId="0" applyAlignment="1">
      <alignment horizontal="center"/>
    </xf>
    <xf numFmtId="0" fontId="4" fillId="2" borderId="0" xfId="0" applyFont="1" applyFill="1" applyAlignment="1"/>
    <xf numFmtId="0" fontId="3" fillId="0" borderId="0" xfId="0" applyFon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7</xdr:row>
      <xdr:rowOff>127000</xdr:rowOff>
    </xdr:from>
    <xdr:to>
      <xdr:col>9</xdr:col>
      <xdr:colOff>444500</xdr:colOff>
      <xdr:row>30</xdr:row>
      <xdr:rowOff>177800</xdr:rowOff>
    </xdr:to>
    <xdr:pic>
      <xdr:nvPicPr>
        <xdr:cNvPr id="2" name="Picture 1" descr="https://www.couponingtodisney.com/wp-content/uploads/2017/07/DSC05664.jpg">
          <a:extLst>
            <a:ext uri="{FF2B5EF4-FFF2-40B4-BE49-F238E27FC236}">
              <a16:creationId xmlns:a16="http://schemas.microsoft.com/office/drawing/2014/main" id="{10C246B0-B1A0-EF48-9947-93DCE284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49400"/>
          <a:ext cx="7112000" cy="473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01AF-160E-0B49-96BA-F9069C7079BC}">
  <dimension ref="B3:I19"/>
  <sheetViews>
    <sheetView workbookViewId="0">
      <selection activeCell="L7" sqref="L7"/>
    </sheetView>
  </sheetViews>
  <sheetFormatPr baseColWidth="10" defaultRowHeight="16"/>
  <sheetData>
    <row r="3" spans="2:9">
      <c r="B3" s="2" t="s">
        <v>0</v>
      </c>
      <c r="C3" s="2" t="s">
        <v>1</v>
      </c>
      <c r="D3" t="s">
        <v>23</v>
      </c>
      <c r="E3" t="s">
        <v>24</v>
      </c>
      <c r="F3" t="s">
        <v>25</v>
      </c>
    </row>
    <row r="4" spans="2:9">
      <c r="B4" t="s">
        <v>3</v>
      </c>
      <c r="C4" t="s">
        <v>4</v>
      </c>
      <c r="D4">
        <v>89</v>
      </c>
      <c r="E4">
        <v>75</v>
      </c>
      <c r="F4">
        <v>94</v>
      </c>
      <c r="H4" s="7" t="s">
        <v>26</v>
      </c>
      <c r="I4" s="7"/>
    </row>
    <row r="5" spans="2:9">
      <c r="B5" t="s">
        <v>5</v>
      </c>
      <c r="C5" t="s">
        <v>6</v>
      </c>
      <c r="D5">
        <v>94</v>
      </c>
      <c r="E5">
        <v>84</v>
      </c>
      <c r="F5">
        <v>77</v>
      </c>
    </row>
    <row r="6" spans="2:9">
      <c r="B6" t="s">
        <v>7</v>
      </c>
      <c r="C6" t="s">
        <v>8</v>
      </c>
      <c r="D6">
        <v>92</v>
      </c>
      <c r="E6">
        <v>80</v>
      </c>
      <c r="F6">
        <v>79</v>
      </c>
      <c r="H6" t="s">
        <v>27</v>
      </c>
    </row>
    <row r="7" spans="2:9">
      <c r="B7" t="s">
        <v>9</v>
      </c>
      <c r="C7" t="s">
        <v>8</v>
      </c>
      <c r="D7">
        <v>75</v>
      </c>
      <c r="E7">
        <v>90</v>
      </c>
      <c r="F7">
        <v>88</v>
      </c>
    </row>
    <row r="8" spans="2:9">
      <c r="B8" t="s">
        <v>10</v>
      </c>
      <c r="C8" t="s">
        <v>8</v>
      </c>
      <c r="D8">
        <v>71</v>
      </c>
      <c r="E8">
        <v>83</v>
      </c>
      <c r="F8">
        <v>100</v>
      </c>
      <c r="H8" t="s">
        <v>28</v>
      </c>
    </row>
    <row r="9" spans="2:9">
      <c r="B9" t="s">
        <v>11</v>
      </c>
      <c r="C9" t="s">
        <v>4</v>
      </c>
      <c r="D9">
        <v>78</v>
      </c>
      <c r="E9">
        <v>88</v>
      </c>
      <c r="F9">
        <v>83</v>
      </c>
    </row>
    <row r="10" spans="2:9">
      <c r="B10" t="s">
        <v>12</v>
      </c>
      <c r="C10" t="s">
        <v>13</v>
      </c>
      <c r="D10">
        <v>78</v>
      </c>
      <c r="E10">
        <v>100</v>
      </c>
      <c r="F10">
        <v>90</v>
      </c>
      <c r="H10" t="s">
        <v>29</v>
      </c>
    </row>
    <row r="11" spans="2:9">
      <c r="B11" t="s">
        <v>14</v>
      </c>
      <c r="C11" t="s">
        <v>13</v>
      </c>
      <c r="D11">
        <v>77</v>
      </c>
      <c r="E11">
        <v>80</v>
      </c>
      <c r="F11">
        <v>86</v>
      </c>
    </row>
    <row r="12" spans="2:9">
      <c r="B12" t="s">
        <v>15</v>
      </c>
      <c r="C12" t="s">
        <v>8</v>
      </c>
      <c r="D12">
        <v>78</v>
      </c>
      <c r="E12">
        <v>70</v>
      </c>
      <c r="F12">
        <v>92</v>
      </c>
      <c r="H12" t="s">
        <v>30</v>
      </c>
    </row>
    <row r="13" spans="2:9">
      <c r="B13" t="s">
        <v>16</v>
      </c>
      <c r="C13" t="s">
        <v>4</v>
      </c>
      <c r="D13">
        <v>80</v>
      </c>
      <c r="E13">
        <v>88</v>
      </c>
      <c r="F13">
        <v>79</v>
      </c>
    </row>
    <row r="14" spans="2:9">
      <c r="B14" t="s">
        <v>17</v>
      </c>
      <c r="C14" t="s">
        <v>8</v>
      </c>
      <c r="D14">
        <v>80</v>
      </c>
      <c r="E14">
        <v>76</v>
      </c>
      <c r="F14">
        <v>79</v>
      </c>
      <c r="H14" t="s">
        <v>31</v>
      </c>
    </row>
    <row r="15" spans="2:9">
      <c r="B15" t="s">
        <v>18</v>
      </c>
      <c r="C15" t="s">
        <v>8</v>
      </c>
      <c r="D15">
        <v>97</v>
      </c>
      <c r="E15">
        <v>72</v>
      </c>
      <c r="F15">
        <v>77</v>
      </c>
      <c r="H15" t="s">
        <v>32</v>
      </c>
    </row>
    <row r="16" spans="2:9">
      <c r="B16" t="s">
        <v>19</v>
      </c>
      <c r="C16" t="s">
        <v>8</v>
      </c>
      <c r="D16">
        <v>96</v>
      </c>
      <c r="E16">
        <v>70</v>
      </c>
      <c r="F16">
        <v>100</v>
      </c>
      <c r="H16" t="s">
        <v>33</v>
      </c>
    </row>
    <row r="17" spans="2:8">
      <c r="B17" t="s">
        <v>20</v>
      </c>
      <c r="C17" t="s">
        <v>8</v>
      </c>
      <c r="D17">
        <v>97</v>
      </c>
      <c r="E17">
        <v>89</v>
      </c>
      <c r="F17">
        <v>72</v>
      </c>
    </row>
    <row r="18" spans="2:8">
      <c r="B18" t="s">
        <v>21</v>
      </c>
      <c r="C18" t="s">
        <v>6</v>
      </c>
      <c r="D18">
        <v>92</v>
      </c>
      <c r="E18">
        <v>76</v>
      </c>
      <c r="F18">
        <v>70</v>
      </c>
      <c r="H18" t="s">
        <v>34</v>
      </c>
    </row>
    <row r="19" spans="2:8">
      <c r="B19" t="s">
        <v>22</v>
      </c>
      <c r="C19" t="s">
        <v>4</v>
      </c>
      <c r="D19">
        <v>96</v>
      </c>
      <c r="E19">
        <v>90</v>
      </c>
      <c r="F19">
        <v>94</v>
      </c>
      <c r="H19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F4AF-1225-1D45-848D-213C3759A28D}">
  <dimension ref="B2:K33"/>
  <sheetViews>
    <sheetView workbookViewId="0">
      <selection activeCell="B7" sqref="B7:G33"/>
    </sheetView>
  </sheetViews>
  <sheetFormatPr baseColWidth="10" defaultRowHeight="16"/>
  <cols>
    <col min="10" max="10" width="3.5" customWidth="1"/>
  </cols>
  <sheetData>
    <row r="2" spans="2:11">
      <c r="B2" t="s">
        <v>36</v>
      </c>
    </row>
    <row r="3" spans="2:11">
      <c r="B3" t="s">
        <v>38</v>
      </c>
    </row>
    <row r="4" spans="2:11">
      <c r="B4" t="s">
        <v>37</v>
      </c>
      <c r="J4" t="s">
        <v>41</v>
      </c>
    </row>
    <row r="6" spans="2:11">
      <c r="J6" t="s">
        <v>42</v>
      </c>
    </row>
    <row r="7" spans="2:11">
      <c r="D7" t="s">
        <v>23</v>
      </c>
      <c r="E7" t="s">
        <v>24</v>
      </c>
      <c r="F7" t="s">
        <v>25</v>
      </c>
      <c r="G7" t="s">
        <v>40</v>
      </c>
      <c r="K7" t="s">
        <v>44</v>
      </c>
    </row>
    <row r="8" spans="2:11">
      <c r="C8" s="3" t="s">
        <v>39</v>
      </c>
      <c r="D8" s="4">
        <v>0.2</v>
      </c>
      <c r="E8" s="4">
        <v>0.3</v>
      </c>
      <c r="F8" s="4">
        <v>0.5</v>
      </c>
      <c r="G8" s="5">
        <f>SUM(D8:F8)</f>
        <v>1</v>
      </c>
      <c r="K8" t="s">
        <v>45</v>
      </c>
    </row>
    <row r="9" spans="2:11">
      <c r="K9" t="s">
        <v>46</v>
      </c>
    </row>
    <row r="12" spans="2:11">
      <c r="J12" t="s">
        <v>43</v>
      </c>
    </row>
    <row r="14" spans="2:11">
      <c r="J14" t="s">
        <v>47</v>
      </c>
    </row>
    <row r="15" spans="2:11">
      <c r="K15" t="s">
        <v>44</v>
      </c>
    </row>
    <row r="16" spans="2:11">
      <c r="K16" t="s">
        <v>48</v>
      </c>
    </row>
    <row r="17" spans="2:11">
      <c r="B17" s="2" t="s">
        <v>0</v>
      </c>
      <c r="C17" s="2" t="s">
        <v>1</v>
      </c>
      <c r="D17" t="s">
        <v>23</v>
      </c>
      <c r="E17" t="s">
        <v>24</v>
      </c>
      <c r="F17" t="s">
        <v>25</v>
      </c>
      <c r="K17" t="s">
        <v>49</v>
      </c>
    </row>
    <row r="18" spans="2:11">
      <c r="B18" t="s">
        <v>3</v>
      </c>
      <c r="C18" t="s">
        <v>4</v>
      </c>
      <c r="D18">
        <v>89</v>
      </c>
      <c r="E18">
        <v>75</v>
      </c>
      <c r="F18">
        <v>94</v>
      </c>
    </row>
    <row r="19" spans="2:11">
      <c r="B19" t="s">
        <v>5</v>
      </c>
      <c r="C19" t="s">
        <v>6</v>
      </c>
      <c r="D19">
        <v>94</v>
      </c>
      <c r="E19">
        <v>84</v>
      </c>
      <c r="F19">
        <v>77</v>
      </c>
    </row>
    <row r="20" spans="2:11">
      <c r="B20" t="s">
        <v>7</v>
      </c>
      <c r="C20" t="s">
        <v>8</v>
      </c>
      <c r="D20">
        <v>92</v>
      </c>
      <c r="E20">
        <v>80</v>
      </c>
      <c r="F20">
        <v>79</v>
      </c>
    </row>
    <row r="21" spans="2:11">
      <c r="B21" t="s">
        <v>9</v>
      </c>
      <c r="C21" t="s">
        <v>8</v>
      </c>
      <c r="D21">
        <v>75</v>
      </c>
      <c r="E21">
        <v>90</v>
      </c>
      <c r="F21">
        <v>88</v>
      </c>
    </row>
    <row r="22" spans="2:11">
      <c r="B22" t="s">
        <v>10</v>
      </c>
      <c r="C22" t="s">
        <v>8</v>
      </c>
      <c r="D22">
        <v>71</v>
      </c>
      <c r="E22">
        <v>83</v>
      </c>
      <c r="F22">
        <v>100</v>
      </c>
    </row>
    <row r="23" spans="2:11">
      <c r="B23" t="s">
        <v>11</v>
      </c>
      <c r="C23" t="s">
        <v>4</v>
      </c>
      <c r="D23">
        <v>78</v>
      </c>
      <c r="E23">
        <v>88</v>
      </c>
      <c r="F23">
        <v>83</v>
      </c>
    </row>
    <row r="24" spans="2:11">
      <c r="B24" t="s">
        <v>12</v>
      </c>
      <c r="C24" t="s">
        <v>13</v>
      </c>
      <c r="D24">
        <v>78</v>
      </c>
      <c r="E24">
        <v>100</v>
      </c>
      <c r="F24">
        <v>90</v>
      </c>
    </row>
    <row r="25" spans="2:11">
      <c r="B25" t="s">
        <v>14</v>
      </c>
      <c r="C25" t="s">
        <v>13</v>
      </c>
      <c r="D25">
        <v>77</v>
      </c>
      <c r="E25">
        <v>80</v>
      </c>
      <c r="F25">
        <v>86</v>
      </c>
    </row>
    <row r="26" spans="2:11">
      <c r="B26" t="s">
        <v>15</v>
      </c>
      <c r="C26" t="s">
        <v>8</v>
      </c>
      <c r="D26">
        <v>78</v>
      </c>
      <c r="E26">
        <v>70</v>
      </c>
      <c r="F26">
        <v>92</v>
      </c>
    </row>
    <row r="27" spans="2:11">
      <c r="B27" t="s">
        <v>16</v>
      </c>
      <c r="C27" t="s">
        <v>4</v>
      </c>
      <c r="D27">
        <v>80</v>
      </c>
      <c r="E27">
        <v>88</v>
      </c>
      <c r="F27">
        <v>79</v>
      </c>
    </row>
    <row r="28" spans="2:11">
      <c r="B28" t="s">
        <v>17</v>
      </c>
      <c r="C28" t="s">
        <v>8</v>
      </c>
      <c r="D28">
        <v>80</v>
      </c>
      <c r="E28">
        <v>76</v>
      </c>
      <c r="F28">
        <v>79</v>
      </c>
    </row>
    <row r="29" spans="2:11">
      <c r="B29" t="s">
        <v>18</v>
      </c>
      <c r="C29" t="s">
        <v>8</v>
      </c>
      <c r="D29">
        <v>97</v>
      </c>
      <c r="E29">
        <v>72</v>
      </c>
      <c r="F29">
        <v>77</v>
      </c>
    </row>
    <row r="30" spans="2:11">
      <c r="B30" t="s">
        <v>19</v>
      </c>
      <c r="C30" t="s">
        <v>8</v>
      </c>
      <c r="D30">
        <v>96</v>
      </c>
      <c r="E30">
        <v>70</v>
      </c>
      <c r="F30">
        <v>100</v>
      </c>
    </row>
    <row r="31" spans="2:11">
      <c r="B31" t="s">
        <v>20</v>
      </c>
      <c r="C31" t="s">
        <v>8</v>
      </c>
      <c r="D31">
        <v>97</v>
      </c>
      <c r="E31">
        <v>89</v>
      </c>
      <c r="F31">
        <v>72</v>
      </c>
    </row>
    <row r="32" spans="2:11">
      <c r="B32" t="s">
        <v>21</v>
      </c>
      <c r="C32" t="s">
        <v>6</v>
      </c>
      <c r="D32">
        <v>92</v>
      </c>
      <c r="E32">
        <v>76</v>
      </c>
      <c r="F32">
        <v>70</v>
      </c>
    </row>
    <row r="33" spans="2:6">
      <c r="B33" t="s">
        <v>22</v>
      </c>
      <c r="C33" t="s">
        <v>4</v>
      </c>
      <c r="D33">
        <v>96</v>
      </c>
      <c r="E33">
        <v>90</v>
      </c>
      <c r="F33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7322-76DB-9E44-8784-24029BF0FA1C}">
  <dimension ref="B2:Q27"/>
  <sheetViews>
    <sheetView workbookViewId="0">
      <selection activeCell="B7" sqref="B7:F25"/>
    </sheetView>
  </sheetViews>
  <sheetFormatPr baseColWidth="10" defaultRowHeight="16"/>
  <cols>
    <col min="8" max="17" width="5" customWidth="1"/>
  </cols>
  <sheetData>
    <row r="2" spans="2:17">
      <c r="B2" t="s">
        <v>50</v>
      </c>
    </row>
    <row r="3" spans="2:17">
      <c r="B3" t="s">
        <v>51</v>
      </c>
    </row>
    <row r="4" spans="2:17">
      <c r="B4" t="s">
        <v>52</v>
      </c>
    </row>
    <row r="7" spans="2:17">
      <c r="D7" t="s">
        <v>23</v>
      </c>
      <c r="E7" t="s">
        <v>24</v>
      </c>
      <c r="F7" t="s">
        <v>25</v>
      </c>
      <c r="J7" t="s">
        <v>53</v>
      </c>
    </row>
    <row r="8" spans="2:17">
      <c r="C8" s="3" t="s">
        <v>39</v>
      </c>
      <c r="D8" s="4">
        <v>0.2</v>
      </c>
      <c r="E8" s="4">
        <v>0.3</v>
      </c>
      <c r="F8" s="4">
        <v>0.5</v>
      </c>
      <c r="G8" s="5"/>
      <c r="H8" s="5"/>
      <c r="K8">
        <v>1</v>
      </c>
      <c r="L8">
        <v>2</v>
      </c>
      <c r="M8">
        <v>3</v>
      </c>
      <c r="N8">
        <v>4</v>
      </c>
      <c r="O8">
        <v>5</v>
      </c>
      <c r="P8">
        <v>6</v>
      </c>
      <c r="Q8">
        <v>7</v>
      </c>
    </row>
    <row r="9" spans="2:17">
      <c r="B9" s="2" t="s">
        <v>0</v>
      </c>
      <c r="C9" s="2" t="s">
        <v>1</v>
      </c>
      <c r="D9" t="s">
        <v>23</v>
      </c>
      <c r="E9" t="s">
        <v>24</v>
      </c>
      <c r="F9" t="s">
        <v>25</v>
      </c>
      <c r="J9">
        <v>1</v>
      </c>
    </row>
    <row r="10" spans="2:17">
      <c r="B10" t="s">
        <v>3</v>
      </c>
      <c r="C10" t="s">
        <v>4</v>
      </c>
      <c r="D10">
        <v>89</v>
      </c>
      <c r="E10">
        <v>75</v>
      </c>
      <c r="F10">
        <v>94</v>
      </c>
      <c r="J10">
        <v>2</v>
      </c>
    </row>
    <row r="11" spans="2:17">
      <c r="B11" t="s">
        <v>5</v>
      </c>
      <c r="C11" t="s">
        <v>6</v>
      </c>
      <c r="D11">
        <v>94</v>
      </c>
      <c r="E11">
        <v>84</v>
      </c>
      <c r="F11">
        <v>77</v>
      </c>
      <c r="J11">
        <v>3</v>
      </c>
    </row>
    <row r="12" spans="2:17">
      <c r="B12" t="s">
        <v>7</v>
      </c>
      <c r="C12" t="s">
        <v>8</v>
      </c>
      <c r="D12">
        <v>92</v>
      </c>
      <c r="E12">
        <v>80</v>
      </c>
      <c r="F12">
        <v>79</v>
      </c>
      <c r="J12">
        <v>4</v>
      </c>
    </row>
    <row r="13" spans="2:17">
      <c r="B13" t="s">
        <v>9</v>
      </c>
      <c r="C13" t="s">
        <v>8</v>
      </c>
      <c r="D13">
        <v>75</v>
      </c>
      <c r="E13">
        <v>90</v>
      </c>
      <c r="F13">
        <v>88</v>
      </c>
      <c r="J13">
        <v>5</v>
      </c>
    </row>
    <row r="14" spans="2:17">
      <c r="B14" t="s">
        <v>10</v>
      </c>
      <c r="C14" t="s">
        <v>8</v>
      </c>
      <c r="D14">
        <v>71</v>
      </c>
      <c r="E14">
        <v>83</v>
      </c>
      <c r="F14">
        <v>100</v>
      </c>
      <c r="J14">
        <v>6</v>
      </c>
    </row>
    <row r="15" spans="2:17">
      <c r="B15" t="s">
        <v>11</v>
      </c>
      <c r="C15" t="s">
        <v>4</v>
      </c>
      <c r="D15">
        <v>78</v>
      </c>
      <c r="E15">
        <v>88</v>
      </c>
      <c r="F15">
        <v>83</v>
      </c>
      <c r="J15">
        <v>7</v>
      </c>
    </row>
    <row r="16" spans="2:17">
      <c r="B16" t="s">
        <v>12</v>
      </c>
      <c r="C16" t="s">
        <v>13</v>
      </c>
      <c r="D16">
        <v>78</v>
      </c>
      <c r="E16">
        <v>100</v>
      </c>
      <c r="F16">
        <v>90</v>
      </c>
    </row>
    <row r="17" spans="2:6">
      <c r="B17" t="s">
        <v>14</v>
      </c>
      <c r="C17" t="s">
        <v>13</v>
      </c>
      <c r="D17">
        <v>77</v>
      </c>
      <c r="E17">
        <v>80</v>
      </c>
      <c r="F17">
        <v>86</v>
      </c>
    </row>
    <row r="18" spans="2:6">
      <c r="B18" t="s">
        <v>15</v>
      </c>
      <c r="C18" t="s">
        <v>8</v>
      </c>
      <c r="D18">
        <v>78</v>
      </c>
      <c r="E18">
        <v>70</v>
      </c>
      <c r="F18">
        <v>92</v>
      </c>
    </row>
    <row r="19" spans="2:6">
      <c r="B19" t="s">
        <v>16</v>
      </c>
      <c r="C19" t="s">
        <v>4</v>
      </c>
      <c r="D19">
        <v>80</v>
      </c>
      <c r="E19">
        <v>88</v>
      </c>
      <c r="F19">
        <v>79</v>
      </c>
    </row>
    <row r="20" spans="2:6">
      <c r="B20" t="s">
        <v>17</v>
      </c>
      <c r="C20" t="s">
        <v>8</v>
      </c>
      <c r="D20">
        <v>80</v>
      </c>
      <c r="E20">
        <v>76</v>
      </c>
      <c r="F20">
        <v>79</v>
      </c>
    </row>
    <row r="21" spans="2:6">
      <c r="B21" t="s">
        <v>18</v>
      </c>
      <c r="C21" t="s">
        <v>8</v>
      </c>
      <c r="D21">
        <v>97</v>
      </c>
      <c r="E21">
        <v>72</v>
      </c>
      <c r="F21">
        <v>77</v>
      </c>
    </row>
    <row r="22" spans="2:6">
      <c r="B22" t="s">
        <v>19</v>
      </c>
      <c r="C22" t="s">
        <v>8</v>
      </c>
      <c r="D22">
        <v>96</v>
      </c>
      <c r="E22">
        <v>70</v>
      </c>
      <c r="F22">
        <v>100</v>
      </c>
    </row>
    <row r="23" spans="2:6">
      <c r="B23" t="s">
        <v>20</v>
      </c>
      <c r="C23" t="s">
        <v>8</v>
      </c>
      <c r="D23">
        <v>97</v>
      </c>
      <c r="E23">
        <v>89</v>
      </c>
      <c r="F23">
        <v>72</v>
      </c>
    </row>
    <row r="24" spans="2:6">
      <c r="B24" t="s">
        <v>21</v>
      </c>
      <c r="C24" t="s">
        <v>6</v>
      </c>
      <c r="D24">
        <v>92</v>
      </c>
      <c r="E24">
        <v>76</v>
      </c>
      <c r="F24">
        <v>70</v>
      </c>
    </row>
    <row r="25" spans="2:6">
      <c r="B25" t="s">
        <v>22</v>
      </c>
      <c r="C25" t="s">
        <v>4</v>
      </c>
      <c r="D25">
        <v>96</v>
      </c>
      <c r="E25">
        <v>90</v>
      </c>
      <c r="F25">
        <v>94</v>
      </c>
    </row>
    <row r="27" spans="2:6">
      <c r="B27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1FD3-1913-8840-9052-A289BBA7469F}">
  <dimension ref="B2:N34"/>
  <sheetViews>
    <sheetView workbookViewId="0">
      <selection activeCell="M15" sqref="M15"/>
    </sheetView>
  </sheetViews>
  <sheetFormatPr baseColWidth="10" defaultRowHeight="16"/>
  <sheetData>
    <row r="2" spans="2:14">
      <c r="B2" t="s">
        <v>79</v>
      </c>
    </row>
    <row r="3" spans="2:14">
      <c r="B3" t="s">
        <v>77</v>
      </c>
    </row>
    <row r="4" spans="2:14">
      <c r="B4" t="s">
        <v>78</v>
      </c>
    </row>
    <row r="6" spans="2:14">
      <c r="E6" t="s">
        <v>23</v>
      </c>
      <c r="F6" t="s">
        <v>24</v>
      </c>
      <c r="G6" t="s">
        <v>25</v>
      </c>
      <c r="J6" t="s">
        <v>67</v>
      </c>
    </row>
    <row r="7" spans="2:14">
      <c r="C7" s="3" t="s">
        <v>39</v>
      </c>
      <c r="D7" s="3"/>
      <c r="E7" s="4">
        <v>0.2</v>
      </c>
      <c r="F7" s="4">
        <v>0.3</v>
      </c>
      <c r="G7" s="4">
        <v>0.5</v>
      </c>
      <c r="I7" t="s">
        <v>56</v>
      </c>
      <c r="J7" t="s">
        <v>68</v>
      </c>
    </row>
    <row r="8" spans="2:14">
      <c r="B8" s="2" t="s">
        <v>0</v>
      </c>
      <c r="C8" s="2" t="s">
        <v>81</v>
      </c>
      <c r="D8" s="2"/>
      <c r="E8" t="s">
        <v>23</v>
      </c>
      <c r="F8" t="s">
        <v>24</v>
      </c>
      <c r="G8" t="s">
        <v>25</v>
      </c>
      <c r="H8" t="s">
        <v>55</v>
      </c>
      <c r="I8" t="s">
        <v>57</v>
      </c>
      <c r="J8" t="s">
        <v>69</v>
      </c>
      <c r="L8" t="s">
        <v>82</v>
      </c>
      <c r="M8" t="s">
        <v>83</v>
      </c>
      <c r="N8" t="s">
        <v>84</v>
      </c>
    </row>
    <row r="9" spans="2:14">
      <c r="B9" t="s">
        <v>3</v>
      </c>
      <c r="C9" s="6">
        <v>3</v>
      </c>
      <c r="E9">
        <v>89</v>
      </c>
      <c r="F9">
        <v>75</v>
      </c>
      <c r="G9">
        <v>94</v>
      </c>
      <c r="H9" s="8">
        <f>SUMPRODUCT($E$7:$G$7,E9:G9)</f>
        <v>87.3</v>
      </c>
      <c r="L9" t="s">
        <v>85</v>
      </c>
      <c r="M9" t="s">
        <v>86</v>
      </c>
      <c r="N9" t="s">
        <v>87</v>
      </c>
    </row>
    <row r="10" spans="2:14">
      <c r="B10" t="s">
        <v>5</v>
      </c>
      <c r="C10" s="6">
        <v>4</v>
      </c>
      <c r="E10">
        <v>94</v>
      </c>
      <c r="F10">
        <v>84</v>
      </c>
      <c r="G10">
        <v>77</v>
      </c>
      <c r="H10" s="8">
        <f t="shared" ref="H10:H24" si="0">SUMPRODUCT($E$7:$G$7,E10:G10)</f>
        <v>82.5</v>
      </c>
    </row>
    <row r="11" spans="2:14">
      <c r="B11" t="s">
        <v>7</v>
      </c>
      <c r="C11" s="6">
        <v>1</v>
      </c>
      <c r="E11">
        <v>92</v>
      </c>
      <c r="F11">
        <v>80</v>
      </c>
      <c r="G11">
        <v>79</v>
      </c>
      <c r="H11" s="8">
        <f t="shared" si="0"/>
        <v>81.900000000000006</v>
      </c>
    </row>
    <row r="12" spans="2:14">
      <c r="B12" t="s">
        <v>9</v>
      </c>
      <c r="C12" s="6">
        <v>1</v>
      </c>
      <c r="E12">
        <v>75</v>
      </c>
      <c r="F12">
        <v>90</v>
      </c>
      <c r="G12">
        <v>88</v>
      </c>
      <c r="H12" s="8">
        <f t="shared" si="0"/>
        <v>86</v>
      </c>
    </row>
    <row r="13" spans="2:14">
      <c r="B13" t="s">
        <v>10</v>
      </c>
      <c r="C13" s="6">
        <v>1</v>
      </c>
      <c r="E13">
        <v>71</v>
      </c>
      <c r="F13">
        <v>83</v>
      </c>
      <c r="G13">
        <v>100</v>
      </c>
      <c r="H13" s="8">
        <f t="shared" si="0"/>
        <v>89.1</v>
      </c>
    </row>
    <row r="14" spans="2:14">
      <c r="B14" t="s">
        <v>11</v>
      </c>
      <c r="C14" s="6">
        <v>3</v>
      </c>
      <c r="E14">
        <v>78</v>
      </c>
      <c r="F14">
        <v>88</v>
      </c>
      <c r="G14">
        <v>83</v>
      </c>
      <c r="H14" s="8">
        <f t="shared" si="0"/>
        <v>83.5</v>
      </c>
    </row>
    <row r="15" spans="2:14">
      <c r="B15" t="s">
        <v>12</v>
      </c>
      <c r="C15" s="6">
        <v>2</v>
      </c>
      <c r="E15">
        <v>78</v>
      </c>
      <c r="F15">
        <v>100</v>
      </c>
      <c r="G15">
        <v>90</v>
      </c>
      <c r="H15" s="8">
        <f t="shared" si="0"/>
        <v>90.6</v>
      </c>
    </row>
    <row r="16" spans="2:14">
      <c r="B16" t="s">
        <v>14</v>
      </c>
      <c r="C16" s="6">
        <v>2</v>
      </c>
      <c r="E16">
        <v>77</v>
      </c>
      <c r="F16">
        <v>80</v>
      </c>
      <c r="G16">
        <v>86</v>
      </c>
      <c r="H16" s="8">
        <f t="shared" si="0"/>
        <v>82.4</v>
      </c>
    </row>
    <row r="17" spans="2:14">
      <c r="B17" t="s">
        <v>15</v>
      </c>
      <c r="C17" s="6">
        <v>1</v>
      </c>
      <c r="E17">
        <v>78</v>
      </c>
      <c r="F17">
        <v>70</v>
      </c>
      <c r="G17">
        <v>92</v>
      </c>
      <c r="H17" s="8">
        <f t="shared" si="0"/>
        <v>82.6</v>
      </c>
    </row>
    <row r="18" spans="2:14">
      <c r="B18" t="s">
        <v>16</v>
      </c>
      <c r="C18" s="6">
        <v>3</v>
      </c>
      <c r="E18">
        <v>80</v>
      </c>
      <c r="F18">
        <v>88</v>
      </c>
      <c r="G18">
        <v>79</v>
      </c>
      <c r="H18" s="8">
        <f t="shared" si="0"/>
        <v>81.900000000000006</v>
      </c>
    </row>
    <row r="19" spans="2:14">
      <c r="B19" t="s">
        <v>17</v>
      </c>
      <c r="C19" s="6">
        <v>1</v>
      </c>
      <c r="E19">
        <v>80</v>
      </c>
      <c r="F19">
        <v>76</v>
      </c>
      <c r="G19">
        <v>79</v>
      </c>
      <c r="H19" s="8">
        <f t="shared" si="0"/>
        <v>78.3</v>
      </c>
    </row>
    <row r="20" spans="2:14">
      <c r="B20" t="s">
        <v>18</v>
      </c>
      <c r="C20" s="6">
        <v>1</v>
      </c>
      <c r="E20">
        <v>97</v>
      </c>
      <c r="F20">
        <v>72</v>
      </c>
      <c r="G20">
        <v>77</v>
      </c>
      <c r="H20" s="8">
        <f t="shared" si="0"/>
        <v>79.5</v>
      </c>
    </row>
    <row r="21" spans="2:14">
      <c r="B21" t="s">
        <v>19</v>
      </c>
      <c r="C21" s="6">
        <v>1</v>
      </c>
      <c r="E21">
        <v>100</v>
      </c>
      <c r="F21">
        <v>96</v>
      </c>
      <c r="G21">
        <v>100</v>
      </c>
      <c r="H21" s="8">
        <f t="shared" si="0"/>
        <v>98.8</v>
      </c>
    </row>
    <row r="22" spans="2:14">
      <c r="B22" t="s">
        <v>20</v>
      </c>
      <c r="C22" s="6">
        <v>1</v>
      </c>
      <c r="E22">
        <v>97</v>
      </c>
      <c r="F22">
        <v>89</v>
      </c>
      <c r="G22">
        <v>72</v>
      </c>
      <c r="H22" s="8">
        <f t="shared" si="0"/>
        <v>82.1</v>
      </c>
    </row>
    <row r="23" spans="2:14">
      <c r="B23" t="s">
        <v>21</v>
      </c>
      <c r="C23" s="6">
        <v>4</v>
      </c>
      <c r="E23">
        <v>92</v>
      </c>
      <c r="F23">
        <v>76</v>
      </c>
      <c r="G23">
        <v>70</v>
      </c>
      <c r="H23" s="8">
        <f t="shared" si="0"/>
        <v>76.2</v>
      </c>
    </row>
    <row r="24" spans="2:14">
      <c r="B24" t="s">
        <v>22</v>
      </c>
      <c r="C24" s="6">
        <v>3</v>
      </c>
      <c r="E24">
        <v>96</v>
      </c>
      <c r="F24">
        <v>90</v>
      </c>
      <c r="G24">
        <v>94</v>
      </c>
      <c r="H24" s="8">
        <f t="shared" si="0"/>
        <v>93.2</v>
      </c>
    </row>
    <row r="27" spans="2:14">
      <c r="H27" s="12" t="s">
        <v>58</v>
      </c>
      <c r="I27" s="12" t="s">
        <v>59</v>
      </c>
      <c r="J27" s="12" t="s">
        <v>56</v>
      </c>
      <c r="M27" s="10" t="s">
        <v>70</v>
      </c>
    </row>
    <row r="28" spans="2:14">
      <c r="C28" t="s">
        <v>88</v>
      </c>
      <c r="D28" s="13" t="s">
        <v>80</v>
      </c>
      <c r="H28" s="9">
        <v>0</v>
      </c>
      <c r="I28" s="9">
        <v>69.989999999999995</v>
      </c>
      <c r="J28" s="6" t="s">
        <v>60</v>
      </c>
      <c r="L28" s="11" t="s">
        <v>71</v>
      </c>
      <c r="M28" s="11" t="s">
        <v>72</v>
      </c>
      <c r="N28" s="11" t="s">
        <v>73</v>
      </c>
    </row>
    <row r="29" spans="2:14">
      <c r="C29">
        <v>1</v>
      </c>
      <c r="D29" t="s">
        <v>8</v>
      </c>
      <c r="H29" s="9">
        <v>70</v>
      </c>
      <c r="I29" s="9">
        <v>72.989999999999995</v>
      </c>
      <c r="J29" s="6" t="s">
        <v>66</v>
      </c>
      <c r="L29" s="6">
        <v>85</v>
      </c>
      <c r="M29" s="6">
        <v>90</v>
      </c>
      <c r="N29" s="6">
        <v>95</v>
      </c>
    </row>
    <row r="30" spans="2:14">
      <c r="C30">
        <v>2</v>
      </c>
      <c r="D30" t="s">
        <v>13</v>
      </c>
      <c r="H30" s="9">
        <v>73</v>
      </c>
      <c r="I30" s="9">
        <v>76.989999999999995</v>
      </c>
      <c r="J30" s="6" t="s">
        <v>65</v>
      </c>
      <c r="L30" s="6" t="s">
        <v>74</v>
      </c>
      <c r="M30" s="6" t="s">
        <v>75</v>
      </c>
      <c r="N30" s="6" t="s">
        <v>76</v>
      </c>
    </row>
    <row r="31" spans="2:14">
      <c r="C31">
        <v>3</v>
      </c>
      <c r="D31" t="s">
        <v>4</v>
      </c>
      <c r="H31" s="9">
        <v>77</v>
      </c>
      <c r="I31" s="9">
        <v>79.989999999999995</v>
      </c>
      <c r="J31" s="6" t="s">
        <v>64</v>
      </c>
    </row>
    <row r="32" spans="2:14">
      <c r="C32">
        <v>4</v>
      </c>
      <c r="D32" t="s">
        <v>6</v>
      </c>
      <c r="H32" s="9">
        <v>80</v>
      </c>
      <c r="I32" s="9">
        <v>84.99</v>
      </c>
      <c r="J32" s="6" t="s">
        <v>63</v>
      </c>
    </row>
    <row r="33" spans="8:10">
      <c r="H33" s="9">
        <v>85</v>
      </c>
      <c r="I33" s="9">
        <v>89.99</v>
      </c>
      <c r="J33" s="6" t="s">
        <v>62</v>
      </c>
    </row>
    <row r="34" spans="8:10">
      <c r="H34" s="9">
        <v>90</v>
      </c>
      <c r="I34" s="9">
        <v>100</v>
      </c>
      <c r="J34" s="6" t="s">
        <v>61</v>
      </c>
    </row>
  </sheetData>
  <sortState ref="D29:D32">
    <sortCondition ref="D2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DCFB-21FB-364F-946E-DC14123C293E}">
  <dimension ref="B2:U34"/>
  <sheetViews>
    <sheetView workbookViewId="0">
      <selection activeCell="J4" sqref="J4"/>
    </sheetView>
  </sheetViews>
  <sheetFormatPr baseColWidth="10" defaultRowHeight="16"/>
  <sheetData>
    <row r="2" spans="2:21">
      <c r="B2" t="s">
        <v>89</v>
      </c>
    </row>
    <row r="3" spans="2:21">
      <c r="B3" t="s">
        <v>90</v>
      </c>
    </row>
    <row r="4" spans="2:21">
      <c r="L4" t="s">
        <v>119</v>
      </c>
    </row>
    <row r="7" spans="2:21">
      <c r="Q7" t="s">
        <v>123</v>
      </c>
    </row>
    <row r="8" spans="2:21">
      <c r="L8" s="1" t="s">
        <v>92</v>
      </c>
      <c r="M8" t="s">
        <v>117</v>
      </c>
      <c r="N8" t="s">
        <v>118</v>
      </c>
      <c r="O8" t="s">
        <v>120</v>
      </c>
    </row>
    <row r="9" spans="2:21" ht="17" thickBot="1">
      <c r="L9" t="s">
        <v>114</v>
      </c>
      <c r="M9">
        <v>43</v>
      </c>
      <c r="N9" t="s">
        <v>121</v>
      </c>
      <c r="Q9" s="14" t="s">
        <v>62</v>
      </c>
      <c r="R9" s="14" t="s">
        <v>65</v>
      </c>
      <c r="S9" s="14" t="s">
        <v>124</v>
      </c>
      <c r="T9" s="14" t="s">
        <v>125</v>
      </c>
      <c r="U9" s="14" t="s">
        <v>126</v>
      </c>
    </row>
    <row r="10" spans="2:21">
      <c r="L10" t="s">
        <v>96</v>
      </c>
      <c r="M10">
        <v>99</v>
      </c>
      <c r="N10" t="s">
        <v>122</v>
      </c>
    </row>
    <row r="11" spans="2:21">
      <c r="L11" t="s">
        <v>95</v>
      </c>
      <c r="M11">
        <v>49</v>
      </c>
      <c r="N11" t="s">
        <v>121</v>
      </c>
    </row>
    <row r="12" spans="2:21">
      <c r="L12" t="s">
        <v>110</v>
      </c>
      <c r="M12">
        <v>42</v>
      </c>
      <c r="N12" t="s">
        <v>121</v>
      </c>
    </row>
    <row r="13" spans="2:21">
      <c r="L13" t="s">
        <v>99</v>
      </c>
      <c r="M13">
        <v>41</v>
      </c>
      <c r="N13" t="s">
        <v>121</v>
      </c>
    </row>
    <row r="14" spans="2:21">
      <c r="L14" t="s">
        <v>111</v>
      </c>
      <c r="M14">
        <v>107</v>
      </c>
      <c r="N14" t="s">
        <v>122</v>
      </c>
    </row>
    <row r="15" spans="2:21">
      <c r="L15" t="s">
        <v>93</v>
      </c>
      <c r="M15">
        <v>85</v>
      </c>
      <c r="N15" t="s">
        <v>122</v>
      </c>
    </row>
    <row r="16" spans="2:21">
      <c r="L16" t="s">
        <v>103</v>
      </c>
      <c r="M16">
        <v>99</v>
      </c>
      <c r="N16" t="s">
        <v>122</v>
      </c>
    </row>
    <row r="17" spans="12:14">
      <c r="L17" t="s">
        <v>102</v>
      </c>
      <c r="M17">
        <v>42</v>
      </c>
      <c r="N17" t="s">
        <v>121</v>
      </c>
    </row>
    <row r="18" spans="12:14">
      <c r="L18" t="s">
        <v>113</v>
      </c>
      <c r="M18">
        <v>108</v>
      </c>
      <c r="N18" t="s">
        <v>122</v>
      </c>
    </row>
    <row r="19" spans="12:14">
      <c r="L19" t="s">
        <v>97</v>
      </c>
      <c r="M19">
        <v>91</v>
      </c>
      <c r="N19" t="s">
        <v>122</v>
      </c>
    </row>
    <row r="20" spans="12:14">
      <c r="L20" t="s">
        <v>112</v>
      </c>
      <c r="M20">
        <v>102</v>
      </c>
      <c r="N20" t="s">
        <v>122</v>
      </c>
    </row>
    <row r="21" spans="12:14">
      <c r="L21" t="s">
        <v>105</v>
      </c>
      <c r="M21">
        <v>43</v>
      </c>
      <c r="N21" t="s">
        <v>121</v>
      </c>
    </row>
    <row r="22" spans="12:14">
      <c r="L22" t="s">
        <v>109</v>
      </c>
      <c r="M22">
        <v>92</v>
      </c>
      <c r="N22" t="s">
        <v>122</v>
      </c>
    </row>
    <row r="23" spans="12:14">
      <c r="L23" t="s">
        <v>104</v>
      </c>
      <c r="M23">
        <v>47</v>
      </c>
      <c r="N23" t="s">
        <v>121</v>
      </c>
    </row>
    <row r="24" spans="12:14">
      <c r="L24" t="s">
        <v>116</v>
      </c>
      <c r="M24">
        <v>87</v>
      </c>
      <c r="N24" t="s">
        <v>122</v>
      </c>
    </row>
    <row r="25" spans="12:14">
      <c r="L25" t="s">
        <v>100</v>
      </c>
      <c r="M25">
        <v>50</v>
      </c>
      <c r="N25" t="s">
        <v>121</v>
      </c>
    </row>
    <row r="26" spans="12:14">
      <c r="L26" t="s">
        <v>101</v>
      </c>
      <c r="M26">
        <v>50</v>
      </c>
      <c r="N26" t="s">
        <v>121</v>
      </c>
    </row>
    <row r="27" spans="12:14">
      <c r="L27" t="s">
        <v>106</v>
      </c>
      <c r="M27">
        <v>44</v>
      </c>
      <c r="N27" t="s">
        <v>121</v>
      </c>
    </row>
    <row r="28" spans="12:14">
      <c r="L28" t="s">
        <v>108</v>
      </c>
      <c r="M28">
        <v>92</v>
      </c>
      <c r="N28" t="s">
        <v>122</v>
      </c>
    </row>
    <row r="29" spans="12:14">
      <c r="L29" t="s">
        <v>94</v>
      </c>
      <c r="M29">
        <v>92</v>
      </c>
      <c r="N29" t="s">
        <v>122</v>
      </c>
    </row>
    <row r="30" spans="12:14">
      <c r="L30" t="s">
        <v>115</v>
      </c>
      <c r="M30">
        <v>114</v>
      </c>
      <c r="N30" t="s">
        <v>122</v>
      </c>
    </row>
    <row r="31" spans="12:14">
      <c r="L31" t="s">
        <v>98</v>
      </c>
      <c r="M31">
        <v>86</v>
      </c>
      <c r="N31" t="s">
        <v>122</v>
      </c>
    </row>
    <row r="32" spans="12:14">
      <c r="L32" t="s">
        <v>107</v>
      </c>
      <c r="M32">
        <v>96</v>
      </c>
      <c r="N32" t="s">
        <v>122</v>
      </c>
    </row>
    <row r="34" spans="2:2">
      <c r="B34" t="s">
        <v>91</v>
      </c>
    </row>
  </sheetData>
  <sortState ref="L9:L32">
    <sortCondition ref="L9:L3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90A1-D20E-C244-99C6-B1150D102B5B}">
  <dimension ref="C2:L25"/>
  <sheetViews>
    <sheetView tabSelected="1" workbookViewId="0">
      <selection activeCell="J19" sqref="J19"/>
    </sheetView>
  </sheetViews>
  <sheetFormatPr baseColWidth="10" defaultRowHeight="16"/>
  <sheetData>
    <row r="2" spans="3:12">
      <c r="C2" t="s">
        <v>127</v>
      </c>
    </row>
    <row r="3" spans="3:12">
      <c r="C3" t="s">
        <v>128</v>
      </c>
    </row>
    <row r="7" spans="3:12" ht="17" thickBot="1">
      <c r="E7" t="s">
        <v>23</v>
      </c>
      <c r="F7" t="s">
        <v>24</v>
      </c>
      <c r="G7" t="s">
        <v>25</v>
      </c>
    </row>
    <row r="8" spans="3:12" ht="17" thickBot="1">
      <c r="D8" s="3" t="s">
        <v>39</v>
      </c>
      <c r="E8" s="4">
        <v>0.2</v>
      </c>
      <c r="F8" s="4">
        <v>0.3</v>
      </c>
      <c r="G8" s="4">
        <v>0.5</v>
      </c>
      <c r="J8" t="s">
        <v>129</v>
      </c>
      <c r="L8" s="15"/>
    </row>
    <row r="9" spans="3:12">
      <c r="C9" s="2" t="s">
        <v>0</v>
      </c>
      <c r="D9" s="2" t="s">
        <v>1</v>
      </c>
      <c r="E9" t="s">
        <v>23</v>
      </c>
      <c r="F9" t="s">
        <v>24</v>
      </c>
      <c r="G9" t="s">
        <v>25</v>
      </c>
      <c r="H9" s="10" t="s">
        <v>2</v>
      </c>
    </row>
    <row r="10" spans="3:12">
      <c r="C10" t="s">
        <v>3</v>
      </c>
      <c r="D10" t="s">
        <v>4</v>
      </c>
      <c r="E10">
        <v>89</v>
      </c>
      <c r="F10">
        <v>75</v>
      </c>
      <c r="G10">
        <v>94</v>
      </c>
      <c r="H10" s="8"/>
      <c r="J10" t="s">
        <v>130</v>
      </c>
      <c r="L10" t="b">
        <f>ISERR(L8)</f>
        <v>0</v>
      </c>
    </row>
    <row r="11" spans="3:12">
      <c r="C11" t="s">
        <v>5</v>
      </c>
      <c r="D11" t="s">
        <v>6</v>
      </c>
      <c r="E11">
        <v>94</v>
      </c>
      <c r="F11">
        <v>84</v>
      </c>
      <c r="G11">
        <v>77</v>
      </c>
      <c r="H11" s="8"/>
      <c r="J11" t="s">
        <v>131</v>
      </c>
      <c r="L11" t="b">
        <f>ISERROR(L8)</f>
        <v>0</v>
      </c>
    </row>
    <row r="12" spans="3:12">
      <c r="C12" t="s">
        <v>7</v>
      </c>
      <c r="D12" t="s">
        <v>8</v>
      </c>
      <c r="E12">
        <v>92</v>
      </c>
      <c r="F12">
        <v>80</v>
      </c>
      <c r="G12">
        <v>79</v>
      </c>
      <c r="H12" s="8"/>
      <c r="J12" t="s">
        <v>132</v>
      </c>
      <c r="L12" t="b">
        <f>ISLOGICAL(L8)</f>
        <v>0</v>
      </c>
    </row>
    <row r="13" spans="3:12">
      <c r="C13" t="s">
        <v>9</v>
      </c>
      <c r="D13" t="s">
        <v>8</v>
      </c>
      <c r="E13">
        <v>75</v>
      </c>
      <c r="F13">
        <v>90</v>
      </c>
      <c r="G13">
        <v>88</v>
      </c>
      <c r="H13" s="8"/>
      <c r="J13" t="s">
        <v>133</v>
      </c>
      <c r="L13" t="b">
        <f>ISNA(L8)</f>
        <v>0</v>
      </c>
    </row>
    <row r="14" spans="3:12">
      <c r="C14" t="s">
        <v>10</v>
      </c>
      <c r="D14" t="s">
        <v>8</v>
      </c>
      <c r="E14">
        <v>71</v>
      </c>
      <c r="F14">
        <v>83</v>
      </c>
      <c r="H14" s="8"/>
      <c r="J14" t="s">
        <v>134</v>
      </c>
      <c r="L14" t="b">
        <f>ISNONTEXT(L8)</f>
        <v>1</v>
      </c>
    </row>
    <row r="15" spans="3:12">
      <c r="C15" t="s">
        <v>11</v>
      </c>
      <c r="D15" t="s">
        <v>4</v>
      </c>
      <c r="E15">
        <v>78</v>
      </c>
      <c r="F15">
        <v>88</v>
      </c>
      <c r="G15">
        <v>83</v>
      </c>
      <c r="H15" s="8"/>
      <c r="J15" t="s">
        <v>135</v>
      </c>
      <c r="L15" t="b">
        <f>ISNUMBER(L8)</f>
        <v>0</v>
      </c>
    </row>
    <row r="16" spans="3:12">
      <c r="C16" t="s">
        <v>12</v>
      </c>
      <c r="D16" t="s">
        <v>13</v>
      </c>
      <c r="E16">
        <v>78</v>
      </c>
      <c r="F16">
        <v>100</v>
      </c>
      <c r="G16">
        <v>90</v>
      </c>
      <c r="H16" s="8"/>
      <c r="J16" t="s">
        <v>136</v>
      </c>
      <c r="L16" t="b">
        <f>ISREF(L8)</f>
        <v>1</v>
      </c>
    </row>
    <row r="17" spans="3:12">
      <c r="C17" t="s">
        <v>14</v>
      </c>
      <c r="D17" t="s">
        <v>13</v>
      </c>
      <c r="E17">
        <v>77</v>
      </c>
      <c r="F17">
        <v>80</v>
      </c>
      <c r="G17">
        <v>86</v>
      </c>
      <c r="H17" s="8"/>
      <c r="J17" t="s">
        <v>137</v>
      </c>
      <c r="L17" t="b">
        <f>ISTEXT(L8)</f>
        <v>0</v>
      </c>
    </row>
    <row r="18" spans="3:12">
      <c r="C18" t="s">
        <v>15</v>
      </c>
      <c r="D18" t="s">
        <v>8</v>
      </c>
      <c r="E18">
        <v>78</v>
      </c>
      <c r="F18">
        <v>70</v>
      </c>
      <c r="G18">
        <v>92</v>
      </c>
      <c r="H18" s="8"/>
    </row>
    <row r="19" spans="3:12">
      <c r="C19" t="s">
        <v>16</v>
      </c>
      <c r="D19" t="s">
        <v>4</v>
      </c>
      <c r="E19">
        <v>80</v>
      </c>
      <c r="F19">
        <v>88</v>
      </c>
      <c r="G19">
        <v>79</v>
      </c>
      <c r="H19" s="8"/>
      <c r="J19" t="s">
        <v>138</v>
      </c>
    </row>
    <row r="20" spans="3:12">
      <c r="C20" t="s">
        <v>17</v>
      </c>
      <c r="D20" t="s">
        <v>8</v>
      </c>
      <c r="E20">
        <v>80</v>
      </c>
      <c r="F20">
        <v>76</v>
      </c>
      <c r="H20" s="8"/>
    </row>
    <row r="21" spans="3:12">
      <c r="C21" t="s">
        <v>18</v>
      </c>
      <c r="D21" t="s">
        <v>8</v>
      </c>
      <c r="E21">
        <v>97</v>
      </c>
      <c r="F21">
        <v>72</v>
      </c>
      <c r="G21">
        <v>77</v>
      </c>
      <c r="H21" s="8"/>
    </row>
    <row r="22" spans="3:12">
      <c r="C22" t="s">
        <v>19</v>
      </c>
      <c r="D22" t="s">
        <v>8</v>
      </c>
      <c r="E22">
        <v>96</v>
      </c>
      <c r="F22">
        <v>70</v>
      </c>
      <c r="G22">
        <v>100</v>
      </c>
      <c r="H22" s="8"/>
    </row>
    <row r="23" spans="3:12">
      <c r="C23" t="s">
        <v>20</v>
      </c>
      <c r="D23" t="s">
        <v>8</v>
      </c>
      <c r="E23">
        <v>97</v>
      </c>
      <c r="F23">
        <v>89</v>
      </c>
      <c r="G23">
        <v>72</v>
      </c>
      <c r="H23" s="8"/>
    </row>
    <row r="24" spans="3:12">
      <c r="C24" t="s">
        <v>21</v>
      </c>
      <c r="D24" t="s">
        <v>6</v>
      </c>
      <c r="E24">
        <v>92</v>
      </c>
      <c r="F24">
        <v>76</v>
      </c>
      <c r="G24">
        <v>70</v>
      </c>
      <c r="H24" s="8"/>
    </row>
    <row r="25" spans="3:12">
      <c r="C25" t="s">
        <v>22</v>
      </c>
      <c r="D25" t="s">
        <v>4</v>
      </c>
      <c r="E25">
        <v>96</v>
      </c>
      <c r="F25">
        <v>90</v>
      </c>
      <c r="G25">
        <v>94</v>
      </c>
      <c r="H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 0</vt:lpstr>
      <vt:lpstr>Tab A</vt:lpstr>
      <vt:lpstr>Tab B</vt:lpstr>
      <vt:lpstr>Tab C</vt:lpstr>
      <vt:lpstr>Tab D</vt:lpstr>
      <vt:lpstr>Tab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Tucker</dc:creator>
  <cp:lastModifiedBy>Trent Tucker</cp:lastModifiedBy>
  <dcterms:created xsi:type="dcterms:W3CDTF">2020-05-11T00:56:17Z</dcterms:created>
  <dcterms:modified xsi:type="dcterms:W3CDTF">2020-05-11T02:12:35Z</dcterms:modified>
</cp:coreProperties>
</file>